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zr2\КСП\2 СОГЛАШЕНИЯ\16 Хорей-Верский сельсовет НАО\Бюджет\2022\9 МЕСЯЦЕВ\Заключение\"/>
    </mc:Choice>
  </mc:AlternateContent>
  <bookViews>
    <workbookView xWindow="2580" yWindow="0" windowWidth="18765" windowHeight="1197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J33" i="1" l="1"/>
  <c r="J12" i="1"/>
  <c r="J7" i="1"/>
  <c r="I30" i="1"/>
  <c r="I28" i="1"/>
  <c r="I22" i="1"/>
  <c r="I20" i="1"/>
  <c r="I18" i="1"/>
  <c r="I16" i="1"/>
  <c r="I14" i="1"/>
  <c r="I11" i="1"/>
  <c r="I9" i="1"/>
  <c r="C7" i="1" l="1"/>
  <c r="D7" i="1"/>
  <c r="B7" i="1"/>
  <c r="D30" i="1" l="1"/>
  <c r="D28" i="1"/>
  <c r="D24" i="1"/>
  <c r="D22" i="1"/>
  <c r="D20" i="1"/>
  <c r="D18" i="1"/>
  <c r="D16" i="1"/>
  <c r="D14" i="1"/>
  <c r="D11" i="1"/>
  <c r="D9" i="1"/>
  <c r="D12" i="1" l="1"/>
  <c r="D26" i="1"/>
  <c r="D32" i="1"/>
  <c r="D33" i="1" l="1"/>
  <c r="B12" i="1"/>
  <c r="J24" i="1" l="1"/>
  <c r="K24" i="1" s="1"/>
  <c r="J14" i="1"/>
  <c r="J11" i="1" l="1"/>
  <c r="K11" i="1" s="1"/>
  <c r="J20" i="1"/>
  <c r="K20" i="1" s="1"/>
  <c r="J9" i="1"/>
  <c r="K9" i="1" s="1"/>
  <c r="J30" i="1"/>
  <c r="J28" i="1"/>
  <c r="K28" i="1" s="1"/>
  <c r="J26" i="1"/>
  <c r="K26" i="1" s="1"/>
  <c r="J22" i="1"/>
  <c r="K22" i="1" s="1"/>
  <c r="J18" i="1"/>
  <c r="K18" i="1" s="1"/>
  <c r="J16" i="1"/>
  <c r="K16" i="1" s="1"/>
  <c r="K14" i="1"/>
  <c r="H20" i="1"/>
  <c r="E32" i="1"/>
  <c r="F32" i="1"/>
  <c r="G32" i="1"/>
  <c r="H32" i="1"/>
  <c r="I32" i="1"/>
  <c r="E30" i="1"/>
  <c r="F30" i="1"/>
  <c r="G30" i="1"/>
  <c r="H30" i="1"/>
  <c r="E28" i="1"/>
  <c r="F28" i="1"/>
  <c r="G28" i="1"/>
  <c r="H28" i="1"/>
  <c r="E26" i="1"/>
  <c r="F26" i="1"/>
  <c r="G26" i="1"/>
  <c r="H26" i="1"/>
  <c r="I26" i="1"/>
  <c r="E24" i="1"/>
  <c r="F24" i="1"/>
  <c r="G24" i="1"/>
  <c r="H24" i="1"/>
  <c r="I24" i="1"/>
  <c r="E22" i="1"/>
  <c r="F22" i="1"/>
  <c r="G22" i="1"/>
  <c r="H22" i="1"/>
  <c r="E20" i="1"/>
  <c r="F20" i="1"/>
  <c r="G20" i="1"/>
  <c r="E18" i="1"/>
  <c r="F18" i="1"/>
  <c r="G18" i="1"/>
  <c r="H18" i="1"/>
  <c r="E16" i="1"/>
  <c r="F16" i="1"/>
  <c r="G16" i="1"/>
  <c r="H16" i="1"/>
  <c r="E14" i="1"/>
  <c r="F14" i="1"/>
  <c r="G14" i="1"/>
  <c r="H14" i="1"/>
  <c r="E12" i="1"/>
  <c r="F12" i="1"/>
  <c r="G12" i="1"/>
  <c r="G33" i="1" s="1"/>
  <c r="H12" i="1"/>
  <c r="I12" i="1"/>
  <c r="E11" i="1"/>
  <c r="F11" i="1"/>
  <c r="G11" i="1"/>
  <c r="H11" i="1"/>
  <c r="H9" i="1"/>
  <c r="E9" i="1"/>
  <c r="F9" i="1"/>
  <c r="G9" i="1"/>
  <c r="E7" i="1"/>
  <c r="F7" i="1"/>
  <c r="G7" i="1"/>
  <c r="H7" i="1"/>
  <c r="I7" i="1"/>
  <c r="K12" i="1"/>
  <c r="E33" i="1" l="1"/>
  <c r="I33" i="1"/>
  <c r="H33" i="1"/>
  <c r="F33" i="1"/>
  <c r="B33" i="1"/>
  <c r="K7" i="1"/>
</calcChain>
</file>

<file path=xl/sharedStrings.xml><?xml version="1.0" encoding="utf-8"?>
<sst xmlns="http://schemas.openxmlformats.org/spreadsheetml/2006/main" count="52" uniqueCount="29">
  <si>
    <t>Наименование показателя</t>
  </si>
  <si>
    <t>Изменение показателей</t>
  </si>
  <si>
    <t>сумма</t>
  </si>
  <si>
    <t>%</t>
  </si>
  <si>
    <t>ДОХОДЫ</t>
  </si>
  <si>
    <t>Налоговые и неналоговые доходы</t>
  </si>
  <si>
    <t>в т.ч. изменения</t>
  </si>
  <si>
    <t>Безвозмездные поступления</t>
  </si>
  <si>
    <t>РАСХОДЫ</t>
  </si>
  <si>
    <t>Общегосударственные вопросы</t>
  </si>
  <si>
    <t>Национальная оборона</t>
  </si>
  <si>
    <t>Национальная безопасность и правоохранительная деятельность</t>
  </si>
  <si>
    <t>Национальная экономика</t>
  </si>
  <si>
    <t>ЖКХ</t>
  </si>
  <si>
    <t>Образование</t>
  </si>
  <si>
    <t>Культура, кинематография</t>
  </si>
  <si>
    <t>Социальная политика</t>
  </si>
  <si>
    <t>Физическая культура и спорт</t>
  </si>
  <si>
    <t>Межбюджетные трансферты</t>
  </si>
  <si>
    <t>ДЕФИЦИТ</t>
  </si>
  <si>
    <t>тыс.руб.</t>
  </si>
  <si>
    <t>-</t>
  </si>
  <si>
    <t xml:space="preserve">Решение о бюджете </t>
  </si>
  <si>
    <t>Первоначальные бюджетные назначения 28.12.2021 №2</t>
  </si>
  <si>
    <t>Динамика изменений основных характеристик местного бюджета (доходы, расходы, дефицит) в 2022 году</t>
  </si>
  <si>
    <t>31.03.2022 №1</t>
  </si>
  <si>
    <t>17.05.2022 №1</t>
  </si>
  <si>
    <t>21.09.2022 №2</t>
  </si>
  <si>
    <t>ПРИЛОЖЕНИЕ № 1                                                                           к заключению на отчет об исполнении бюджета СП "Хорей-Верский сельсовет" ЗР НАО за  девять месяцев 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</si>
</sst>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_р_._-;\-* #,##0.00_р_._-;_-* &quot;-&quot;??_р_._-;_-@_-"/>
    <numFmt numFmtId="165" formatCode="#,##0.0"/>
    <numFmt numFmtId="166" formatCode="0.0%"/>
    <numFmt numFmtId="167" formatCode="_-* #,##0.0_р_._-;\-* #,##0.0_р_._-;_-* &quot;-&quot;??_р_._-;_-@_-"/>
  </numFmts>
  <fonts count="8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3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3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7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0" xfId="0" applyFont="1" applyAlignment="1">
      <alignment wrapText="1"/>
    </xf>
    <xf numFmtId="0" fontId="3" fillId="0" borderId="2" xfId="0" applyFont="1" applyBorder="1" applyAlignment="1">
      <alignment horizontal="center" vertical="center" wrapText="1"/>
    </xf>
    <xf numFmtId="11" fontId="3" fillId="0" borderId="2" xfId="0" applyNumberFormat="1" applyFont="1" applyBorder="1" applyAlignment="1">
      <alignment horizontal="center" vertical="center" wrapText="1"/>
    </xf>
    <xf numFmtId="0" fontId="5" fillId="2" borderId="2" xfId="0" applyFont="1" applyFill="1" applyBorder="1" applyAlignment="1">
      <alignment vertical="center" wrapText="1"/>
    </xf>
    <xf numFmtId="165" fontId="5" fillId="2" borderId="2" xfId="0" applyNumberFormat="1" applyFont="1" applyFill="1" applyBorder="1" applyAlignment="1">
      <alignment horizontal="center" vertical="center" wrapText="1"/>
    </xf>
    <xf numFmtId="166" fontId="5" fillId="2" borderId="2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165" fontId="3" fillId="0" borderId="2" xfId="0" applyNumberFormat="1" applyFont="1" applyBorder="1" applyAlignment="1">
      <alignment horizontal="center" vertical="center" wrapText="1"/>
    </xf>
    <xf numFmtId="165" fontId="5" fillId="0" borderId="2" xfId="0" applyNumberFormat="1" applyFont="1" applyBorder="1" applyAlignment="1">
      <alignment horizontal="center" vertical="center" wrapText="1"/>
    </xf>
    <xf numFmtId="0" fontId="3" fillId="3" borderId="2" xfId="0" applyFont="1" applyFill="1" applyBorder="1" applyAlignment="1">
      <alignment vertical="center" wrapText="1"/>
    </xf>
    <xf numFmtId="165" fontId="3" fillId="3" borderId="2" xfId="0" applyNumberFormat="1" applyFont="1" applyFill="1" applyBorder="1" applyAlignment="1">
      <alignment horizontal="center" vertical="center" wrapText="1"/>
    </xf>
    <xf numFmtId="165" fontId="5" fillId="3" borderId="2" xfId="0" applyNumberFormat="1" applyFont="1" applyFill="1" applyBorder="1" applyAlignment="1">
      <alignment horizontal="center" vertical="center" wrapText="1"/>
    </xf>
    <xf numFmtId="9" fontId="3" fillId="4" borderId="2" xfId="1" applyFont="1" applyFill="1" applyBorder="1" applyAlignment="1">
      <alignment vertical="center" wrapText="1"/>
    </xf>
    <xf numFmtId="165" fontId="3" fillId="4" borderId="2" xfId="1" applyNumberFormat="1" applyFont="1" applyFill="1" applyBorder="1" applyAlignment="1">
      <alignment horizontal="center" vertical="center" wrapText="1"/>
    </xf>
    <xf numFmtId="9" fontId="3" fillId="4" borderId="2" xfId="1" applyFont="1" applyFill="1" applyBorder="1" applyAlignment="1">
      <alignment horizontal="center" vertical="center" wrapText="1"/>
    </xf>
    <xf numFmtId="166" fontId="3" fillId="4" borderId="2" xfId="1" applyNumberFormat="1" applyFont="1" applyFill="1" applyBorder="1" applyAlignment="1">
      <alignment horizontal="center" vertical="center" wrapText="1"/>
    </xf>
    <xf numFmtId="9" fontId="3" fillId="0" borderId="2" xfId="1" applyFont="1" applyBorder="1" applyAlignment="1">
      <alignment vertical="center" wrapText="1"/>
    </xf>
    <xf numFmtId="165" fontId="3" fillId="0" borderId="2" xfId="2" applyNumberFormat="1" applyFont="1" applyBorder="1" applyAlignment="1">
      <alignment horizontal="center" vertical="center" wrapText="1"/>
    </xf>
    <xf numFmtId="165" fontId="5" fillId="0" borderId="2" xfId="2" applyNumberFormat="1" applyFont="1" applyBorder="1" applyAlignment="1">
      <alignment horizontal="center" vertical="center" wrapText="1"/>
    </xf>
    <xf numFmtId="167" fontId="3" fillId="0" borderId="2" xfId="2" applyNumberFormat="1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6" fillId="0" borderId="0" xfId="0" applyFont="1" applyAlignment="1">
      <alignment wrapText="1"/>
    </xf>
    <xf numFmtId="0" fontId="0" fillId="0" borderId="2" xfId="0" applyBorder="1"/>
    <xf numFmtId="166" fontId="5" fillId="0" borderId="2" xfId="0" applyNumberFormat="1" applyFont="1" applyFill="1" applyBorder="1" applyAlignment="1">
      <alignment horizontal="center" vertical="center" wrapText="1"/>
    </xf>
    <xf numFmtId="165" fontId="6" fillId="3" borderId="2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wrapText="1"/>
    </xf>
    <xf numFmtId="11" fontId="3" fillId="0" borderId="2" xfId="0" applyNumberFormat="1" applyFont="1" applyBorder="1" applyAlignment="1">
      <alignment horizontal="center" vertical="center" wrapText="1"/>
    </xf>
    <xf numFmtId="11" fontId="3" fillId="0" borderId="3" xfId="0" applyNumberFormat="1" applyFont="1" applyBorder="1" applyAlignment="1">
      <alignment horizontal="center" vertical="center" wrapText="1"/>
    </xf>
    <xf numFmtId="11" fontId="3" fillId="0" borderId="4" xfId="0" applyNumberFormat="1" applyFont="1" applyBorder="1" applyAlignment="1">
      <alignment horizontal="center" vertical="center" wrapText="1"/>
    </xf>
    <xf numFmtId="11" fontId="3" fillId="0" borderId="5" xfId="0" applyNumberFormat="1" applyFont="1" applyBorder="1" applyAlignment="1">
      <alignment horizontal="center" vertical="center" wrapText="1"/>
    </xf>
    <xf numFmtId="11" fontId="3" fillId="0" borderId="6" xfId="0" applyNumberFormat="1" applyFont="1" applyBorder="1" applyAlignment="1">
      <alignment horizontal="center" vertical="center" wrapText="1"/>
    </xf>
    <xf numFmtId="11" fontId="3" fillId="0" borderId="7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</cellXfs>
  <cellStyles count="3">
    <cellStyle name="Обычный" xfId="0" builtinId="0"/>
    <cellStyle name="Процентный" xfId="1" builtinId="5"/>
    <cellStyle name="Финансовый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tabSelected="1" zoomScale="120" zoomScaleNormal="120" zoomScaleSheetLayoutView="110" workbookViewId="0">
      <selection activeCell="J2" sqref="J2"/>
    </sheetView>
  </sheetViews>
  <sheetFormatPr defaultRowHeight="15" x14ac:dyDescent="0.25"/>
  <cols>
    <col min="1" max="1" width="29.42578125" customWidth="1"/>
    <col min="2" max="2" width="12.140625" customWidth="1"/>
    <col min="3" max="3" width="15.140625" hidden="1" customWidth="1"/>
    <col min="4" max="4" width="12" customWidth="1"/>
    <col min="5" max="5" width="11.42578125" customWidth="1"/>
    <col min="6" max="7" width="12.140625" hidden="1" customWidth="1"/>
    <col min="8" max="8" width="14.5703125" hidden="1" customWidth="1"/>
    <col min="9" max="9" width="9.85546875" customWidth="1"/>
    <col min="10" max="10" width="12.85546875" customWidth="1"/>
    <col min="11" max="11" width="12.42578125" customWidth="1"/>
  </cols>
  <sheetData>
    <row r="1" spans="1:12" ht="73.5" customHeight="1" x14ac:dyDescent="0.25">
      <c r="D1" s="25"/>
      <c r="E1" s="25"/>
      <c r="F1" s="25"/>
      <c r="G1" s="25"/>
      <c r="H1" s="25"/>
      <c r="I1" s="25"/>
      <c r="J1" s="29" t="s">
        <v>28</v>
      </c>
      <c r="K1" s="29"/>
      <c r="L1" s="4"/>
    </row>
    <row r="3" spans="1:12" x14ac:dyDescent="0.25">
      <c r="A3" s="36" t="s">
        <v>24</v>
      </c>
      <c r="B3" s="36"/>
      <c r="C3" s="36"/>
      <c r="D3" s="36"/>
      <c r="E3" s="36"/>
      <c r="F3" s="36"/>
      <c r="G3" s="36"/>
      <c r="H3" s="36"/>
      <c r="I3" s="36"/>
      <c r="J3" s="36"/>
      <c r="K3" s="36"/>
    </row>
    <row r="4" spans="1:12" ht="16.5" x14ac:dyDescent="0.25">
      <c r="A4" s="1"/>
      <c r="B4" s="2"/>
      <c r="C4" s="1"/>
      <c r="D4" s="1"/>
      <c r="E4" s="1"/>
      <c r="F4" s="1"/>
      <c r="G4" s="1"/>
      <c r="H4" s="1"/>
      <c r="I4" s="1"/>
      <c r="J4" s="1"/>
      <c r="K4" s="3" t="s">
        <v>20</v>
      </c>
    </row>
    <row r="5" spans="1:12" ht="80.25" customHeight="1" x14ac:dyDescent="0.25">
      <c r="A5" s="30" t="s">
        <v>0</v>
      </c>
      <c r="B5" s="31" t="s">
        <v>23</v>
      </c>
      <c r="C5" s="33" t="s">
        <v>22</v>
      </c>
      <c r="D5" s="34"/>
      <c r="E5" s="34"/>
      <c r="F5" s="34"/>
      <c r="G5" s="34"/>
      <c r="H5" s="34"/>
      <c r="I5" s="35"/>
      <c r="J5" s="30" t="s">
        <v>1</v>
      </c>
      <c r="K5" s="30"/>
    </row>
    <row r="6" spans="1:12" ht="30" customHeight="1" x14ac:dyDescent="0.25">
      <c r="A6" s="30"/>
      <c r="B6" s="32"/>
      <c r="C6" s="5"/>
      <c r="D6" s="5" t="s">
        <v>25</v>
      </c>
      <c r="E6" s="5" t="s">
        <v>26</v>
      </c>
      <c r="F6" s="5"/>
      <c r="G6" s="5"/>
      <c r="H6" s="5"/>
      <c r="I6" s="5" t="s">
        <v>27</v>
      </c>
      <c r="J6" s="6" t="s">
        <v>2</v>
      </c>
      <c r="K6" s="6" t="s">
        <v>3</v>
      </c>
    </row>
    <row r="7" spans="1:12" x14ac:dyDescent="0.25">
      <c r="A7" s="7" t="s">
        <v>4</v>
      </c>
      <c r="B7" s="8">
        <f>B8+B10</f>
        <v>26427.4</v>
      </c>
      <c r="C7" s="8">
        <f t="shared" ref="C7:D7" si="0">C8+C10</f>
        <v>0</v>
      </c>
      <c r="D7" s="8">
        <f t="shared" si="0"/>
        <v>26450.2</v>
      </c>
      <c r="E7" s="8">
        <f t="shared" ref="E7:I7" si="1">E8+E10</f>
        <v>26450.2</v>
      </c>
      <c r="F7" s="8">
        <f t="shared" si="1"/>
        <v>0</v>
      </c>
      <c r="G7" s="8">
        <f t="shared" si="1"/>
        <v>0</v>
      </c>
      <c r="H7" s="8">
        <f t="shared" si="1"/>
        <v>0</v>
      </c>
      <c r="I7" s="8">
        <f t="shared" si="1"/>
        <v>26764.7</v>
      </c>
      <c r="J7" s="8">
        <f>I7-B7</f>
        <v>337.29999999999927</v>
      </c>
      <c r="K7" s="9">
        <f>J7/B7</f>
        <v>1.2763268425951825E-2</v>
      </c>
    </row>
    <row r="8" spans="1:12" x14ac:dyDescent="0.25">
      <c r="A8" s="10" t="s">
        <v>5</v>
      </c>
      <c r="B8" s="11">
        <v>19852</v>
      </c>
      <c r="C8" s="11"/>
      <c r="D8" s="11">
        <v>19852</v>
      </c>
      <c r="E8" s="11">
        <v>19852</v>
      </c>
      <c r="F8" s="11"/>
      <c r="G8" s="11"/>
      <c r="H8" s="11"/>
      <c r="I8" s="11">
        <v>19852</v>
      </c>
      <c r="J8" s="26"/>
      <c r="K8" s="27"/>
    </row>
    <row r="9" spans="1:12" x14ac:dyDescent="0.25">
      <c r="A9" s="10" t="s">
        <v>6</v>
      </c>
      <c r="B9" s="11"/>
      <c r="C9" s="12"/>
      <c r="D9" s="12">
        <f>D8-B8</f>
        <v>0</v>
      </c>
      <c r="E9" s="12">
        <f t="shared" ref="E9:I9" si="2">E8-D8</f>
        <v>0</v>
      </c>
      <c r="F9" s="12">
        <f t="shared" si="2"/>
        <v>-19852</v>
      </c>
      <c r="G9" s="12">
        <f t="shared" si="2"/>
        <v>0</v>
      </c>
      <c r="H9" s="12">
        <f>H8-G8</f>
        <v>0</v>
      </c>
      <c r="I9" s="12">
        <f>I8-E8</f>
        <v>0</v>
      </c>
      <c r="J9" s="11">
        <f>D8-B8</f>
        <v>0</v>
      </c>
      <c r="K9" s="27">
        <f>J9/B8</f>
        <v>0</v>
      </c>
    </row>
    <row r="10" spans="1:12" x14ac:dyDescent="0.25">
      <c r="A10" s="10" t="s">
        <v>7</v>
      </c>
      <c r="B10" s="11">
        <v>6575.4</v>
      </c>
      <c r="C10" s="11"/>
      <c r="D10" s="11">
        <v>6598.2</v>
      </c>
      <c r="E10" s="11">
        <v>6598.2</v>
      </c>
      <c r="F10" s="11"/>
      <c r="G10" s="11"/>
      <c r="H10" s="11"/>
      <c r="I10" s="11">
        <v>6912.7</v>
      </c>
      <c r="J10" s="26"/>
      <c r="K10" s="27" t="s">
        <v>21</v>
      </c>
    </row>
    <row r="11" spans="1:12" x14ac:dyDescent="0.25">
      <c r="A11" s="10" t="s">
        <v>6</v>
      </c>
      <c r="B11" s="11"/>
      <c r="C11" s="12"/>
      <c r="D11" s="12">
        <f>D10-B10</f>
        <v>22.800000000000182</v>
      </c>
      <c r="E11" s="12">
        <f t="shared" ref="E11:I11" si="3">E10-D10</f>
        <v>0</v>
      </c>
      <c r="F11" s="12">
        <f t="shared" si="3"/>
        <v>-6598.2</v>
      </c>
      <c r="G11" s="12">
        <f t="shared" si="3"/>
        <v>0</v>
      </c>
      <c r="H11" s="12">
        <f t="shared" si="3"/>
        <v>0</v>
      </c>
      <c r="I11" s="12">
        <f>I10-E10</f>
        <v>314.5</v>
      </c>
      <c r="J11" s="11">
        <f>D10-B10</f>
        <v>22.800000000000182</v>
      </c>
      <c r="K11" s="27">
        <f>J11/B10</f>
        <v>3.4674696596405062E-3</v>
      </c>
    </row>
    <row r="12" spans="1:12" x14ac:dyDescent="0.25">
      <c r="A12" s="7" t="s">
        <v>8</v>
      </c>
      <c r="B12" s="8">
        <f>B13+B15+B17+B19+B21+B23+B27+B29</f>
        <v>26427.4</v>
      </c>
      <c r="C12" s="8"/>
      <c r="D12" s="8">
        <f>D13+D15+D17+D19+D21+D23+D27+D29</f>
        <v>27843.5</v>
      </c>
      <c r="E12" s="8">
        <f>E13+E15+E17+E19+E21+E23+E25+E27+E29+E31</f>
        <v>27843.5</v>
      </c>
      <c r="F12" s="8">
        <f>F13+F15+F17+F19+F21+F23+F25+F27+F29+F31</f>
        <v>0</v>
      </c>
      <c r="G12" s="8">
        <f>G13+G15+G17+G19+G21+G23+G25+G27+G29+G31</f>
        <v>0</v>
      </c>
      <c r="H12" s="8">
        <f>H13+H15+H17+H19+H21+H23+H25+H27+H29+H31</f>
        <v>0</v>
      </c>
      <c r="I12" s="8">
        <f>I13+I15+I17+I19+I21+I23+I25+I27+I29+I31</f>
        <v>29375.999999999996</v>
      </c>
      <c r="J12" s="8">
        <f>I12-B12</f>
        <v>2948.5999999999949</v>
      </c>
      <c r="K12" s="9">
        <f>J12/B12</f>
        <v>0.11157359407281817</v>
      </c>
    </row>
    <row r="13" spans="1:12" x14ac:dyDescent="0.25">
      <c r="A13" s="13" t="s">
        <v>9</v>
      </c>
      <c r="B13" s="14">
        <v>16341.4</v>
      </c>
      <c r="C13" s="14"/>
      <c r="D13" s="14">
        <v>16341.4</v>
      </c>
      <c r="E13" s="14">
        <v>16191.4</v>
      </c>
      <c r="F13" s="14"/>
      <c r="G13" s="14"/>
      <c r="H13" s="14"/>
      <c r="I13" s="14">
        <v>17511.099999999999</v>
      </c>
      <c r="J13" s="26"/>
      <c r="K13" s="27" t="s">
        <v>21</v>
      </c>
    </row>
    <row r="14" spans="1:12" x14ac:dyDescent="0.25">
      <c r="A14" s="13" t="s">
        <v>6</v>
      </c>
      <c r="B14" s="14"/>
      <c r="C14" s="15"/>
      <c r="D14" s="15">
        <f>D13-B13</f>
        <v>0</v>
      </c>
      <c r="E14" s="15">
        <f t="shared" ref="E14:I14" si="4">E13-D13</f>
        <v>-150</v>
      </c>
      <c r="F14" s="15">
        <f t="shared" si="4"/>
        <v>-16191.4</v>
      </c>
      <c r="G14" s="15">
        <f t="shared" si="4"/>
        <v>0</v>
      </c>
      <c r="H14" s="15">
        <f t="shared" si="4"/>
        <v>0</v>
      </c>
      <c r="I14" s="15">
        <f>I13-E13</f>
        <v>1319.6999999999989</v>
      </c>
      <c r="J14" s="14">
        <f>D13-B13</f>
        <v>0</v>
      </c>
      <c r="K14" s="27">
        <f>J14/B13</f>
        <v>0</v>
      </c>
    </row>
    <row r="15" spans="1:12" x14ac:dyDescent="0.25">
      <c r="A15" s="13" t="s">
        <v>10</v>
      </c>
      <c r="B15" s="14">
        <v>165.2</v>
      </c>
      <c r="C15" s="14"/>
      <c r="D15" s="14">
        <v>175.5</v>
      </c>
      <c r="E15" s="14">
        <v>175.5</v>
      </c>
      <c r="F15" s="14"/>
      <c r="G15" s="14"/>
      <c r="H15" s="14"/>
      <c r="I15" s="14">
        <v>188.3</v>
      </c>
      <c r="J15" s="26"/>
      <c r="K15" s="27" t="s">
        <v>21</v>
      </c>
    </row>
    <row r="16" spans="1:12" x14ac:dyDescent="0.25">
      <c r="A16" s="13" t="s">
        <v>6</v>
      </c>
      <c r="B16" s="14"/>
      <c r="C16" s="15"/>
      <c r="D16" s="15">
        <f>D15-B15</f>
        <v>10.300000000000011</v>
      </c>
      <c r="E16" s="15">
        <f t="shared" ref="E16:I16" si="5">E15-D15</f>
        <v>0</v>
      </c>
      <c r="F16" s="15">
        <f t="shared" si="5"/>
        <v>-175.5</v>
      </c>
      <c r="G16" s="15">
        <f t="shared" si="5"/>
        <v>0</v>
      </c>
      <c r="H16" s="15">
        <f t="shared" si="5"/>
        <v>0</v>
      </c>
      <c r="I16" s="15">
        <f>I15-E15</f>
        <v>12.800000000000011</v>
      </c>
      <c r="J16" s="14">
        <f>D15-B15</f>
        <v>10.300000000000011</v>
      </c>
      <c r="K16" s="27">
        <f>J16/B15</f>
        <v>6.2348668280871745E-2</v>
      </c>
    </row>
    <row r="17" spans="1:11" ht="27" customHeight="1" x14ac:dyDescent="0.25">
      <c r="A17" s="13" t="s">
        <v>11</v>
      </c>
      <c r="B17" s="14">
        <v>435.5</v>
      </c>
      <c r="C17" s="14"/>
      <c r="D17" s="14">
        <v>435.5</v>
      </c>
      <c r="E17" s="14">
        <v>435.5</v>
      </c>
      <c r="F17" s="14"/>
      <c r="G17" s="14"/>
      <c r="H17" s="14"/>
      <c r="I17" s="14">
        <v>535.5</v>
      </c>
      <c r="J17" s="26"/>
      <c r="K17" s="27" t="s">
        <v>21</v>
      </c>
    </row>
    <row r="18" spans="1:11" x14ac:dyDescent="0.25">
      <c r="A18" s="13" t="s">
        <v>6</v>
      </c>
      <c r="B18" s="14"/>
      <c r="C18" s="15"/>
      <c r="D18" s="15">
        <f>D17-B17</f>
        <v>0</v>
      </c>
      <c r="E18" s="15">
        <f t="shared" ref="E18:I18" si="6">E17-D17</f>
        <v>0</v>
      </c>
      <c r="F18" s="15">
        <f t="shared" si="6"/>
        <v>-435.5</v>
      </c>
      <c r="G18" s="15">
        <f t="shared" si="6"/>
        <v>0</v>
      </c>
      <c r="H18" s="15">
        <f t="shared" si="6"/>
        <v>0</v>
      </c>
      <c r="I18" s="15">
        <f>I17-E17</f>
        <v>100</v>
      </c>
      <c r="J18" s="14">
        <f>D17-B17</f>
        <v>0</v>
      </c>
      <c r="K18" s="27">
        <f>J18/B17</f>
        <v>0</v>
      </c>
    </row>
    <row r="19" spans="1:11" x14ac:dyDescent="0.25">
      <c r="A19" s="13" t="s">
        <v>12</v>
      </c>
      <c r="B19" s="14">
        <v>1319.9</v>
      </c>
      <c r="C19" s="14"/>
      <c r="D19" s="14">
        <v>1524.1</v>
      </c>
      <c r="E19" s="14">
        <v>1524.1</v>
      </c>
      <c r="F19" s="14"/>
      <c r="G19" s="14"/>
      <c r="H19" s="14"/>
      <c r="I19" s="14">
        <v>1524.1</v>
      </c>
      <c r="J19" s="26"/>
      <c r="K19" s="27" t="s">
        <v>21</v>
      </c>
    </row>
    <row r="20" spans="1:11" x14ac:dyDescent="0.25">
      <c r="A20" s="13" t="s">
        <v>6</v>
      </c>
      <c r="B20" s="14"/>
      <c r="C20" s="15"/>
      <c r="D20" s="15">
        <f>D19-B19</f>
        <v>204.19999999999982</v>
      </c>
      <c r="E20" s="15">
        <f t="shared" ref="E20:I20" si="7">E19-D19</f>
        <v>0</v>
      </c>
      <c r="F20" s="15">
        <f t="shared" si="7"/>
        <v>-1524.1</v>
      </c>
      <c r="G20" s="15">
        <f t="shared" si="7"/>
        <v>0</v>
      </c>
      <c r="H20" s="15">
        <f>H19-G19</f>
        <v>0</v>
      </c>
      <c r="I20" s="15">
        <f>I19-E19</f>
        <v>0</v>
      </c>
      <c r="J20" s="14">
        <f>D19-B19</f>
        <v>204.19999999999982</v>
      </c>
      <c r="K20" s="27">
        <f>J20/B19</f>
        <v>0.15470869005227653</v>
      </c>
    </row>
    <row r="21" spans="1:11" x14ac:dyDescent="0.25">
      <c r="A21" s="13" t="s">
        <v>13</v>
      </c>
      <c r="B21" s="14">
        <v>4761.2</v>
      </c>
      <c r="C21" s="14"/>
      <c r="D21" s="28">
        <v>5962.8</v>
      </c>
      <c r="E21" s="14">
        <v>5882.8</v>
      </c>
      <c r="F21" s="14"/>
      <c r="G21" s="14"/>
      <c r="H21" s="14"/>
      <c r="I21" s="14">
        <v>5982.8</v>
      </c>
      <c r="J21" s="26"/>
      <c r="K21" s="27" t="s">
        <v>21</v>
      </c>
    </row>
    <row r="22" spans="1:11" x14ac:dyDescent="0.25">
      <c r="A22" s="13" t="s">
        <v>6</v>
      </c>
      <c r="B22" s="14"/>
      <c r="C22" s="15"/>
      <c r="D22" s="15">
        <f>D21-B21</f>
        <v>1201.6000000000004</v>
      </c>
      <c r="E22" s="15">
        <f t="shared" ref="E22:I22" si="8">E21-D21</f>
        <v>-80</v>
      </c>
      <c r="F22" s="15">
        <f t="shared" si="8"/>
        <v>-5882.8</v>
      </c>
      <c r="G22" s="15">
        <f t="shared" si="8"/>
        <v>0</v>
      </c>
      <c r="H22" s="15">
        <f t="shared" si="8"/>
        <v>0</v>
      </c>
      <c r="I22" s="15">
        <f>I21-E21</f>
        <v>100</v>
      </c>
      <c r="J22" s="14">
        <f>D21-B21</f>
        <v>1201.6000000000004</v>
      </c>
      <c r="K22" s="27">
        <f>J22/B21</f>
        <v>0.25237335125598598</v>
      </c>
    </row>
    <row r="23" spans="1:11" hidden="1" x14ac:dyDescent="0.25">
      <c r="A23" s="13" t="s">
        <v>14</v>
      </c>
      <c r="B23" s="14">
        <v>0</v>
      </c>
      <c r="C23" s="14"/>
      <c r="D23" s="14">
        <v>0</v>
      </c>
      <c r="E23" s="14"/>
      <c r="F23" s="14"/>
      <c r="G23" s="14"/>
      <c r="H23" s="14"/>
      <c r="I23" s="14"/>
      <c r="J23" s="26"/>
      <c r="K23" s="27" t="s">
        <v>21</v>
      </c>
    </row>
    <row r="24" spans="1:11" ht="16.5" hidden="1" customHeight="1" x14ac:dyDescent="0.25">
      <c r="A24" s="13" t="s">
        <v>6</v>
      </c>
      <c r="B24" s="14"/>
      <c r="C24" s="15"/>
      <c r="D24" s="15">
        <f>D23-B23</f>
        <v>0</v>
      </c>
      <c r="E24" s="15">
        <f t="shared" ref="E24:I24" si="9">E23-D23</f>
        <v>0</v>
      </c>
      <c r="F24" s="15">
        <f t="shared" si="9"/>
        <v>0</v>
      </c>
      <c r="G24" s="15">
        <f t="shared" si="9"/>
        <v>0</v>
      </c>
      <c r="H24" s="15">
        <f t="shared" si="9"/>
        <v>0</v>
      </c>
      <c r="I24" s="15">
        <f t="shared" si="9"/>
        <v>0</v>
      </c>
      <c r="J24" s="14">
        <f>D23-B23</f>
        <v>0</v>
      </c>
      <c r="K24" s="27" t="e">
        <f>J24/B23</f>
        <v>#DIV/0!</v>
      </c>
    </row>
    <row r="25" spans="1:11" hidden="1" x14ac:dyDescent="0.25">
      <c r="A25" s="13" t="s">
        <v>15</v>
      </c>
      <c r="B25" s="14">
        <v>0</v>
      </c>
      <c r="C25" s="14"/>
      <c r="D25" s="14">
        <v>0</v>
      </c>
      <c r="E25" s="14"/>
      <c r="F25" s="14"/>
      <c r="G25" s="14"/>
      <c r="H25" s="14"/>
      <c r="I25" s="14"/>
      <c r="J25" s="26"/>
      <c r="K25" s="27" t="s">
        <v>21</v>
      </c>
    </row>
    <row r="26" spans="1:11" hidden="1" x14ac:dyDescent="0.25">
      <c r="A26" s="13" t="s">
        <v>6</v>
      </c>
      <c r="B26" s="14"/>
      <c r="C26" s="15"/>
      <c r="D26" s="15">
        <f t="shared" ref="D26:I26" si="10">D25-C25</f>
        <v>0</v>
      </c>
      <c r="E26" s="15">
        <f>E25-D25</f>
        <v>0</v>
      </c>
      <c r="F26" s="15">
        <f t="shared" si="10"/>
        <v>0</v>
      </c>
      <c r="G26" s="15">
        <f t="shared" si="10"/>
        <v>0</v>
      </c>
      <c r="H26" s="15">
        <f t="shared" si="10"/>
        <v>0</v>
      </c>
      <c r="I26" s="15">
        <f t="shared" si="10"/>
        <v>0</v>
      </c>
      <c r="J26" s="14">
        <f>D25-B25</f>
        <v>0</v>
      </c>
      <c r="K26" s="27" t="e">
        <f>J26/B25</f>
        <v>#DIV/0!</v>
      </c>
    </row>
    <row r="27" spans="1:11" x14ac:dyDescent="0.25">
      <c r="A27" s="13" t="s">
        <v>16</v>
      </c>
      <c r="B27" s="14">
        <v>3404.2</v>
      </c>
      <c r="C27" s="14"/>
      <c r="D27" s="14">
        <v>3404.2</v>
      </c>
      <c r="E27" s="14">
        <v>3604.2</v>
      </c>
      <c r="F27" s="14"/>
      <c r="G27" s="14"/>
      <c r="H27" s="14"/>
      <c r="I27" s="14">
        <v>3604.2</v>
      </c>
      <c r="J27" s="26"/>
      <c r="K27" s="27" t="s">
        <v>21</v>
      </c>
    </row>
    <row r="28" spans="1:11" x14ac:dyDescent="0.25">
      <c r="A28" s="13" t="s">
        <v>6</v>
      </c>
      <c r="B28" s="14"/>
      <c r="C28" s="15"/>
      <c r="D28" s="15">
        <f>D27-B27</f>
        <v>0</v>
      </c>
      <c r="E28" s="15">
        <f t="shared" ref="E28:I28" si="11">E27-D27</f>
        <v>200</v>
      </c>
      <c r="F28" s="15">
        <f t="shared" si="11"/>
        <v>-3604.2</v>
      </c>
      <c r="G28" s="15">
        <f t="shared" si="11"/>
        <v>0</v>
      </c>
      <c r="H28" s="15">
        <f t="shared" si="11"/>
        <v>0</v>
      </c>
      <c r="I28" s="15">
        <f>I27-E27</f>
        <v>0</v>
      </c>
      <c r="J28" s="14">
        <f>D27-B27</f>
        <v>0</v>
      </c>
      <c r="K28" s="27">
        <f>J28/B27</f>
        <v>0</v>
      </c>
    </row>
    <row r="29" spans="1:11" x14ac:dyDescent="0.25">
      <c r="A29" s="13" t="s">
        <v>17</v>
      </c>
      <c r="B29" s="14">
        <v>0</v>
      </c>
      <c r="C29" s="14"/>
      <c r="D29" s="14">
        <v>0</v>
      </c>
      <c r="E29" s="14">
        <v>30</v>
      </c>
      <c r="F29" s="14"/>
      <c r="G29" s="14"/>
      <c r="H29" s="14"/>
      <c r="I29" s="14">
        <v>30</v>
      </c>
      <c r="J29" s="26"/>
      <c r="K29" s="27" t="s">
        <v>21</v>
      </c>
    </row>
    <row r="30" spans="1:11" ht="16.5" customHeight="1" x14ac:dyDescent="0.25">
      <c r="A30" s="10" t="s">
        <v>6</v>
      </c>
      <c r="B30" s="11"/>
      <c r="C30" s="12"/>
      <c r="D30" s="12">
        <f>D29-B29</f>
        <v>0</v>
      </c>
      <c r="E30" s="12">
        <f t="shared" ref="E30:I30" si="12">E29-D29</f>
        <v>30</v>
      </c>
      <c r="F30" s="12">
        <f t="shared" si="12"/>
        <v>-30</v>
      </c>
      <c r="G30" s="12">
        <f t="shared" si="12"/>
        <v>0</v>
      </c>
      <c r="H30" s="12">
        <f t="shared" si="12"/>
        <v>0</v>
      </c>
      <c r="I30" s="12">
        <f>I29-E29</f>
        <v>0</v>
      </c>
      <c r="J30" s="14">
        <f>D29-B29</f>
        <v>0</v>
      </c>
      <c r="K30" s="27">
        <v>0</v>
      </c>
    </row>
    <row r="31" spans="1:11" hidden="1" x14ac:dyDescent="0.25">
      <c r="A31" s="16" t="s">
        <v>18</v>
      </c>
      <c r="B31" s="17"/>
      <c r="C31" s="17"/>
      <c r="D31" s="17"/>
      <c r="E31" s="17"/>
      <c r="F31" s="17"/>
      <c r="G31" s="17"/>
      <c r="H31" s="17"/>
      <c r="I31" s="17"/>
      <c r="J31" s="18"/>
      <c r="K31" s="27" t="s">
        <v>21</v>
      </c>
    </row>
    <row r="32" spans="1:11" hidden="1" x14ac:dyDescent="0.25">
      <c r="A32" s="20" t="s">
        <v>6</v>
      </c>
      <c r="B32" s="21"/>
      <c r="C32" s="22"/>
      <c r="D32" s="22">
        <f t="shared" ref="D32:I32" si="13">D31-C31</f>
        <v>0</v>
      </c>
      <c r="E32" s="22">
        <f t="shared" si="13"/>
        <v>0</v>
      </c>
      <c r="F32" s="22">
        <f t="shared" si="13"/>
        <v>0</v>
      </c>
      <c r="G32" s="22">
        <f t="shared" si="13"/>
        <v>0</v>
      </c>
      <c r="H32" s="22">
        <f t="shared" si="13"/>
        <v>0</v>
      </c>
      <c r="I32" s="22">
        <f t="shared" si="13"/>
        <v>0</v>
      </c>
      <c r="J32" s="23"/>
      <c r="K32" s="19"/>
    </row>
    <row r="33" spans="1:11" x14ac:dyDescent="0.25">
      <c r="A33" s="24" t="s">
        <v>19</v>
      </c>
      <c r="B33" s="8">
        <f>B7-B12</f>
        <v>0</v>
      </c>
      <c r="C33" s="8"/>
      <c r="D33" s="8">
        <f t="shared" ref="D33:I33" si="14">D7-D12</f>
        <v>-1393.2999999999993</v>
      </c>
      <c r="E33" s="8">
        <f t="shared" si="14"/>
        <v>-1393.2999999999993</v>
      </c>
      <c r="F33" s="8">
        <f t="shared" si="14"/>
        <v>0</v>
      </c>
      <c r="G33" s="8">
        <f t="shared" si="14"/>
        <v>0</v>
      </c>
      <c r="H33" s="8">
        <f t="shared" si="14"/>
        <v>0</v>
      </c>
      <c r="I33" s="8">
        <f t="shared" si="14"/>
        <v>-2611.2999999999956</v>
      </c>
      <c r="J33" s="8">
        <f>I33-B33</f>
        <v>-2611.2999999999956</v>
      </c>
      <c r="K33" s="9" t="s">
        <v>21</v>
      </c>
    </row>
    <row r="34" spans="1:11" x14ac:dyDescent="0.25">
      <c r="K34" s="27" t="s">
        <v>21</v>
      </c>
    </row>
  </sheetData>
  <mergeCells count="6">
    <mergeCell ref="J1:K1"/>
    <mergeCell ref="A5:A6"/>
    <mergeCell ref="B5:B6"/>
    <mergeCell ref="J5:K5"/>
    <mergeCell ref="C5:I5"/>
    <mergeCell ref="A3:K3"/>
  </mergeCells>
  <phoneticPr fontId="7" type="noConversion"/>
  <pageMargins left="0.95" right="0.36" top="0.39370078740157483" bottom="0.47244094488188981" header="0.31496062992125984" footer="0.31496062992125984"/>
  <pageSetup paperSize="9" scale="8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7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7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osmolovskayaev</dc:creator>
  <cp:lastModifiedBy>Грабарчук Елена Николаевна</cp:lastModifiedBy>
  <cp:lastPrinted>2022-09-27T07:54:34Z</cp:lastPrinted>
  <dcterms:created xsi:type="dcterms:W3CDTF">2014-02-25T11:29:51Z</dcterms:created>
  <dcterms:modified xsi:type="dcterms:W3CDTF">2022-09-27T08:15:08Z</dcterms:modified>
</cp:coreProperties>
</file>